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00" windowHeight="12210"/>
  </bookViews>
  <sheets>
    <sheet name="2015 ТСЖ" sheetId="3" r:id="rId1"/>
    <sheet name="Лист1" sheetId="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23" i="3"/>
  <c r="E23"/>
  <c r="E22"/>
  <c r="D22"/>
  <c r="C21"/>
  <c r="E21"/>
  <c r="E20"/>
  <c r="D20"/>
  <c r="C19"/>
  <c r="E19"/>
  <c r="C18"/>
  <c r="E18"/>
  <c r="C17"/>
  <c r="E17"/>
  <c r="C16"/>
  <c r="E16"/>
  <c r="E15"/>
  <c r="D15"/>
  <c r="E14"/>
  <c r="D14"/>
  <c r="C13"/>
  <c r="E13"/>
  <c r="C12"/>
  <c r="E12"/>
  <c r="C11"/>
  <c r="E11"/>
  <c r="C10"/>
  <c r="E10"/>
  <c r="E9"/>
  <c r="D9"/>
  <c r="C8"/>
  <c r="E8"/>
  <c r="C7"/>
  <c r="E7"/>
  <c r="C6"/>
  <c r="E6"/>
  <c r="D6"/>
  <c r="C24"/>
  <c r="E24"/>
  <c r="E28"/>
  <c r="D24"/>
</calcChain>
</file>

<file path=xl/sharedStrings.xml><?xml version="1.0" encoding="utf-8"?>
<sst xmlns="http://schemas.openxmlformats.org/spreadsheetml/2006/main" count="30" uniqueCount="30">
  <si>
    <t>подпись</t>
  </si>
  <si>
    <t>Ф.И.О,</t>
  </si>
  <si>
    <t>ПРАВЛЕНИЕ ТСЖ</t>
  </si>
  <si>
    <t>Целевые отчисления на текущий ремонт с 1 кв. м. общей площади</t>
  </si>
  <si>
    <t>Целевые отчисления на управление и содержание  с 1 кв. м. общей площади</t>
  </si>
  <si>
    <t>Общая площадь  жилых и нежилых помещений  кв.м.</t>
  </si>
  <si>
    <t>Доходы от сдачи в аренду МОП</t>
  </si>
  <si>
    <r>
      <t xml:space="preserve">Дератизация </t>
    </r>
    <r>
      <rPr>
        <i/>
        <sz val="9"/>
        <rFont val="Arial"/>
        <family val="2"/>
        <charset val="204"/>
      </rPr>
      <t>(санитарная обработка от грызунов)</t>
    </r>
  </si>
  <si>
    <t>Обслуживание пожарной сигнализации МОП (мест общего пользования) и пожарных гидрантов.</t>
  </si>
  <si>
    <t>Страхование ответственности ТСЖ</t>
  </si>
  <si>
    <t>Обслуживание домофона</t>
  </si>
  <si>
    <r>
      <t>Оплата услуг обслуживающих банков ТСЖ (</t>
    </r>
    <r>
      <rPr>
        <i/>
        <sz val="9"/>
        <rFont val="Arial Cyr"/>
        <charset val="204"/>
      </rPr>
      <t xml:space="preserve"> комиссия за прием платежей , обслуживание расчетного счета ТСЖ )</t>
    </r>
  </si>
  <si>
    <r>
      <t xml:space="preserve">Аварийная служба </t>
    </r>
    <r>
      <rPr>
        <i/>
        <sz val="9"/>
        <rFont val="Arial Cyr"/>
        <charset val="204"/>
      </rPr>
      <t>(работа оперативной бригады сантехников и электриков в ночное время, выходные и праздничные дни)</t>
    </r>
  </si>
  <si>
    <r>
      <t xml:space="preserve">Электроэнергия, ХВС и ГВС МОП </t>
    </r>
    <r>
      <rPr>
        <i/>
        <sz val="9"/>
        <rFont val="Arial Cyr"/>
        <charset val="204"/>
      </rPr>
      <t>(освещение лесничных клеток, коридоров, чердака, подвала, работа четырех насосных станций и двух тепловых пунктов)</t>
    </r>
  </si>
  <si>
    <r>
      <t>Услуги связи и почты</t>
    </r>
    <r>
      <rPr>
        <i/>
        <sz val="9"/>
        <rFont val="Arial Cyr"/>
        <charset val="204"/>
      </rPr>
      <t xml:space="preserve"> (телефон, отправка заказных писем)</t>
    </r>
  </si>
  <si>
    <r>
      <t xml:space="preserve">Юрист </t>
    </r>
    <r>
      <rPr>
        <i/>
        <sz val="9"/>
        <rFont val="Arial Cyr"/>
        <charset val="204"/>
      </rPr>
      <t>(ведение дел в судах по передаче наружных сетей,задолженности по коммунальным платежам, незаконным перепланировкам по договору, по мере необходимости)</t>
    </r>
  </si>
  <si>
    <r>
      <t>Вывоз  мусора</t>
    </r>
    <r>
      <rPr>
        <i/>
        <sz val="9"/>
        <rFont val="Arial Cyr"/>
        <charset val="204"/>
      </rPr>
      <t xml:space="preserve"> (5 контейнеров в день)</t>
    </r>
  </si>
  <si>
    <r>
      <t xml:space="preserve">Страхование лифтов </t>
    </r>
    <r>
      <rPr>
        <i/>
        <sz val="9"/>
        <rFont val="Arial Cyr"/>
        <charset val="204"/>
      </rPr>
      <t>( обязательное )</t>
    </r>
  </si>
  <si>
    <r>
      <t xml:space="preserve">Освидетельствование лифтов </t>
    </r>
    <r>
      <rPr>
        <i/>
        <sz val="9"/>
        <rFont val="Arial Cyr"/>
        <charset val="204"/>
      </rPr>
      <t xml:space="preserve">(обязательная ежегодная проверка лифтов независимыми экспертами) </t>
    </r>
  </si>
  <si>
    <r>
      <t xml:space="preserve">Обслуживание лифтов "Отис- лифт" </t>
    </r>
    <r>
      <rPr>
        <i/>
        <sz val="9"/>
        <rFont val="Arial Cyr"/>
        <charset val="204"/>
      </rPr>
      <t>( 4 лифта ) и дисперечизация</t>
    </r>
  </si>
  <si>
    <r>
      <t xml:space="preserve">Вознаграждение председателю правления ТСЖ </t>
    </r>
    <r>
      <rPr>
        <i/>
        <sz val="9"/>
        <rFont val="Arial Cyr"/>
        <charset val="204"/>
      </rPr>
      <t>( 16000 рублей на руки)</t>
    </r>
  </si>
  <si>
    <r>
      <t xml:space="preserve">Услуги по  управлению и содержанию общего имущества </t>
    </r>
    <r>
      <rPr>
        <i/>
        <sz val="9"/>
        <rFont val="Arial Cyr"/>
        <charset val="204"/>
      </rPr>
      <t>(ООО "Хабстройкомплекс")</t>
    </r>
  </si>
  <si>
    <t xml:space="preserve">на 1 кв.м. </t>
  </si>
  <si>
    <t>в год (руб.)</t>
  </si>
  <si>
    <t>в месяц (руб.)</t>
  </si>
  <si>
    <t>Приложение № 1 к листу заочного голосования</t>
  </si>
  <si>
    <t xml:space="preserve">Смета доходов- расходовТСЖ "Кедровая падь" на 2015 год </t>
  </si>
  <si>
    <t>Вознаграждение членам правления и ревизионной комиссии     (  4 человека по 1 тысяче в месяц)</t>
  </si>
  <si>
    <t>Обслуживание кабельного телевидения</t>
  </si>
  <si>
    <t>ИТОГО: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</si>
</sst>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 CYR"/>
    </font>
    <font>
      <i/>
      <sz val="9"/>
      <name val="Arial Cyr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1" fillId="0" borderId="1" xfId="1" applyBorder="1"/>
    <xf numFmtId="0" fontId="1" fillId="0" borderId="1" xfId="1" applyBorder="1" applyAlignment="1">
      <alignment horizontal="center" vertical="center"/>
    </xf>
    <xf numFmtId="0" fontId="2" fillId="0" borderId="0" xfId="1" applyFont="1"/>
    <xf numFmtId="2" fontId="3" fillId="0" borderId="0" xfId="1" applyNumberFormat="1" applyFont="1"/>
    <xf numFmtId="4" fontId="2" fillId="0" borderId="0" xfId="1" applyNumberFormat="1" applyFont="1"/>
    <xf numFmtId="0" fontId="5" fillId="0" borderId="0" xfId="1" applyFont="1"/>
    <xf numFmtId="4" fontId="5" fillId="0" borderId="0" xfId="1" applyNumberFormat="1" applyFont="1"/>
    <xf numFmtId="2" fontId="6" fillId="0" borderId="1" xfId="1" applyNumberFormat="1" applyFont="1" applyBorder="1"/>
    <xf numFmtId="0" fontId="6" fillId="0" borderId="1" xfId="1" applyFont="1" applyBorder="1"/>
    <xf numFmtId="4" fontId="6" fillId="0" borderId="1" xfId="1" applyNumberFormat="1" applyFont="1" applyBorder="1"/>
    <xf numFmtId="2" fontId="5" fillId="0" borderId="1" xfId="1" applyNumberFormat="1" applyFont="1" applyBorder="1"/>
    <xf numFmtId="4" fontId="7" fillId="0" borderId="1" xfId="1" applyNumberFormat="1" applyFont="1" applyBorder="1" applyAlignment="1">
      <alignment wrapText="1"/>
    </xf>
    <xf numFmtId="0" fontId="7" fillId="0" borderId="2" xfId="1" applyFont="1" applyBorder="1" applyAlignment="1">
      <alignment wrapText="1"/>
    </xf>
    <xf numFmtId="0" fontId="5" fillId="0" borderId="1" xfId="1" applyFont="1" applyBorder="1"/>
    <xf numFmtId="4" fontId="5" fillId="0" borderId="1" xfId="1" applyNumberFormat="1" applyFont="1" applyBorder="1"/>
    <xf numFmtId="0" fontId="9" fillId="0" borderId="2" xfId="1" applyFont="1" applyBorder="1"/>
    <xf numFmtId="0" fontId="9" fillId="0" borderId="1" xfId="1" applyFont="1" applyBorder="1" applyAlignment="1">
      <alignment wrapText="1"/>
    </xf>
    <xf numFmtId="2" fontId="5" fillId="2" borderId="1" xfId="1" applyNumberFormat="1" applyFont="1" applyFill="1" applyBorder="1"/>
    <xf numFmtId="0" fontId="5" fillId="0" borderId="1" xfId="1" applyFont="1" applyBorder="1" applyAlignment="1">
      <alignment wrapText="1"/>
    </xf>
    <xf numFmtId="0" fontId="2" fillId="0" borderId="0" xfId="1" applyFont="1" applyAlignment="1">
      <alignment wrapText="1"/>
    </xf>
    <xf numFmtId="0" fontId="1" fillId="0" borderId="1" xfId="1" applyBorder="1" applyAlignment="1"/>
    <xf numFmtId="0" fontId="4" fillId="0" borderId="0" xfId="1" applyFont="1" applyAlignment="1"/>
    <xf numFmtId="0" fontId="1" fillId="0" borderId="0" xfId="1" applyAlignment="1"/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2" fillId="0" borderId="0" xfId="1" applyFont="1" applyAlignment="1">
      <alignment wrapText="1"/>
    </xf>
    <xf numFmtId="0" fontId="2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distributed"/>
    </xf>
    <xf numFmtId="0" fontId="1" fillId="0" borderId="0" xfId="1" applyFont="1" applyAlignment="1"/>
    <xf numFmtId="0" fontId="6" fillId="0" borderId="3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cuments/&#1058;&#1057;&#1046;%20&#1050;&#1045;&#1044;&#1056;&#1054;&#1042;&#1040;&#1071;%20&#1055;&#1040;&#1044;&#1068;/&#1089;&#1086;&#1073;&#1088;&#1072;&#1085;&#1080;&#1103;/2015/&#1089;&#1084;&#1077;&#1090;&#1072;%20&#1058;&#1057;&#1046;%20&#1085;&#1072;%202015%20&#1075;&#1086;&#1076;%20&#1050;&#105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накладными"/>
      <sheetName val="мат"/>
      <sheetName val="2015 ТСЖ"/>
      <sheetName val="расшифровка"/>
    </sheetNames>
    <sheetDataSet>
      <sheetData sheetId="0">
        <row r="26">
          <cell r="E26">
            <v>298820.03000000003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workbookViewId="0">
      <selection activeCell="D16" sqref="D16"/>
    </sheetView>
  </sheetViews>
  <sheetFormatPr defaultRowHeight="13.5" customHeight="1"/>
  <cols>
    <col min="1" max="1" width="4.42578125" style="1" customWidth="1"/>
    <col min="2" max="2" width="49.85546875" style="2" customWidth="1"/>
    <col min="3" max="3" width="11.28515625" style="1" customWidth="1"/>
    <col min="4" max="4" width="10.42578125" style="1" customWidth="1"/>
    <col min="5" max="5" width="8.5703125" style="1" customWidth="1"/>
    <col min="6" max="16384" width="9.140625" style="1"/>
  </cols>
  <sheetData>
    <row r="2" spans="1:5" s="5" customFormat="1" ht="16.5" customHeight="1">
      <c r="A2" s="32" t="s">
        <v>25</v>
      </c>
      <c r="B2" s="24"/>
      <c r="C2" s="24"/>
      <c r="D2" s="24"/>
    </row>
    <row r="3" spans="1:5" s="5" customFormat="1" ht="16.5" customHeight="1">
      <c r="A3" s="33" t="s">
        <v>26</v>
      </c>
      <c r="B3" s="33"/>
      <c r="C3" s="33"/>
      <c r="D3" s="34"/>
    </row>
    <row r="4" spans="1:5" s="5" customFormat="1" ht="17.25" customHeight="1">
      <c r="B4" s="22"/>
    </row>
    <row r="5" spans="1:5" s="5" customFormat="1" ht="13.5" customHeight="1">
      <c r="A5" s="16"/>
      <c r="B5" s="21"/>
      <c r="C5" s="16" t="s">
        <v>24</v>
      </c>
      <c r="D5" s="16" t="s">
        <v>23</v>
      </c>
      <c r="E5" s="16" t="s">
        <v>22</v>
      </c>
    </row>
    <row r="6" spans="1:5" s="5" customFormat="1" ht="29.25" customHeight="1">
      <c r="A6" s="16">
        <v>1</v>
      </c>
      <c r="B6" s="21" t="s">
        <v>21</v>
      </c>
      <c r="C6" s="17">
        <f>'[1]с накладными'!E26</f>
        <v>298820.03000000003</v>
      </c>
      <c r="D6" s="13">
        <f>C6*12</f>
        <v>3585840.3600000003</v>
      </c>
      <c r="E6" s="13">
        <f>C6/15388.5</f>
        <v>19.418398804301916</v>
      </c>
    </row>
    <row r="7" spans="1:5" s="5" customFormat="1" ht="27.75" customHeight="1">
      <c r="A7" s="16">
        <v>2</v>
      </c>
      <c r="B7" s="21" t="s">
        <v>20</v>
      </c>
      <c r="C7" s="17">
        <f>D7/12</f>
        <v>23944.822499999998</v>
      </c>
      <c r="D7" s="13">
        <v>287337.87</v>
      </c>
      <c r="E7" s="13">
        <f t="shared" ref="E7:E24" si="0">C7/15388.5</f>
        <v>1.5560205673067549</v>
      </c>
    </row>
    <row r="8" spans="1:5" s="5" customFormat="1" ht="26.25" customHeight="1">
      <c r="A8" s="16">
        <v>3</v>
      </c>
      <c r="B8" s="21" t="s">
        <v>27</v>
      </c>
      <c r="C8" s="17">
        <f>D8/12</f>
        <v>5986.2091666666665</v>
      </c>
      <c r="D8" s="13">
        <v>71834.509999999995</v>
      </c>
      <c r="E8" s="13">
        <f t="shared" si="0"/>
        <v>0.38900537197690915</v>
      </c>
    </row>
    <row r="9" spans="1:5" s="5" customFormat="1" ht="24.75" customHeight="1">
      <c r="A9" s="16">
        <v>4</v>
      </c>
      <c r="B9" s="21" t="s">
        <v>19</v>
      </c>
      <c r="C9" s="17">
        <v>34051.61</v>
      </c>
      <c r="D9" s="13">
        <f>C9*12</f>
        <v>408619.32</v>
      </c>
      <c r="E9" s="13">
        <f t="shared" si="0"/>
        <v>2.2127959190304449</v>
      </c>
    </row>
    <row r="10" spans="1:5" s="5" customFormat="1" ht="26.25" customHeight="1">
      <c r="A10" s="16">
        <v>5</v>
      </c>
      <c r="B10" s="21" t="s">
        <v>18</v>
      </c>
      <c r="C10" s="17">
        <f>D10/12</f>
        <v>2433.2766666666666</v>
      </c>
      <c r="D10" s="13">
        <v>29199.32</v>
      </c>
      <c r="E10" s="13">
        <f t="shared" si="0"/>
        <v>0.15812305726137482</v>
      </c>
    </row>
    <row r="11" spans="1:5" s="5" customFormat="1" ht="15.75" customHeight="1">
      <c r="A11" s="16">
        <v>6</v>
      </c>
      <c r="B11" s="21" t="s">
        <v>17</v>
      </c>
      <c r="C11" s="17">
        <f>D11/12</f>
        <v>416.66666666666669</v>
      </c>
      <c r="D11" s="20">
        <v>5000</v>
      </c>
      <c r="E11" s="13">
        <f t="shared" si="0"/>
        <v>2.707649651796255E-2</v>
      </c>
    </row>
    <row r="12" spans="1:5" s="5" customFormat="1" ht="15.75" customHeight="1">
      <c r="A12" s="16">
        <v>7</v>
      </c>
      <c r="B12" s="21" t="s">
        <v>16</v>
      </c>
      <c r="C12" s="17">
        <f>D12/12</f>
        <v>40333.333333333336</v>
      </c>
      <c r="D12" s="20">
        <v>484000</v>
      </c>
      <c r="E12" s="13">
        <f t="shared" si="0"/>
        <v>2.6210048629387748</v>
      </c>
    </row>
    <row r="13" spans="1:5" s="5" customFormat="1" ht="48.75" customHeight="1">
      <c r="A13" s="16">
        <v>8</v>
      </c>
      <c r="B13" s="21" t="s">
        <v>15</v>
      </c>
      <c r="C13" s="17">
        <f>D13/12</f>
        <v>4166.666666666667</v>
      </c>
      <c r="D13" s="20">
        <v>50000</v>
      </c>
      <c r="E13" s="13">
        <f t="shared" si="0"/>
        <v>0.27076496517962551</v>
      </c>
    </row>
    <row r="14" spans="1:5" s="5" customFormat="1" ht="24" customHeight="1">
      <c r="A14" s="16">
        <v>9</v>
      </c>
      <c r="B14" s="21" t="s">
        <v>14</v>
      </c>
      <c r="C14" s="17">
        <v>800</v>
      </c>
      <c r="D14" s="20">
        <f>C14*12</f>
        <v>9600</v>
      </c>
      <c r="E14" s="13">
        <f t="shared" si="0"/>
        <v>5.1986873314488091E-2</v>
      </c>
    </row>
    <row r="15" spans="1:5" s="5" customFormat="1" ht="38.25" customHeight="1">
      <c r="A15" s="16">
        <v>10</v>
      </c>
      <c r="B15" s="21" t="s">
        <v>13</v>
      </c>
      <c r="C15" s="17">
        <v>13000</v>
      </c>
      <c r="D15" s="20">
        <f>C15*12</f>
        <v>156000</v>
      </c>
      <c r="E15" s="13">
        <f t="shared" si="0"/>
        <v>0.8447866913604315</v>
      </c>
    </row>
    <row r="16" spans="1:5" s="5" customFormat="1" ht="36" customHeight="1">
      <c r="A16" s="16">
        <v>11</v>
      </c>
      <c r="B16" s="21" t="s">
        <v>12</v>
      </c>
      <c r="C16" s="17">
        <f t="shared" ref="C16:C21" si="1">D16/12</f>
        <v>3500</v>
      </c>
      <c r="D16" s="20">
        <v>42000</v>
      </c>
      <c r="E16" s="13">
        <f t="shared" si="0"/>
        <v>0.22744257075088539</v>
      </c>
    </row>
    <row r="17" spans="1:5" s="5" customFormat="1" ht="24.75" customHeight="1">
      <c r="A17" s="16">
        <v>12</v>
      </c>
      <c r="B17" s="19" t="s">
        <v>11</v>
      </c>
      <c r="C17" s="17">
        <f t="shared" si="1"/>
        <v>12500</v>
      </c>
      <c r="D17" s="13">
        <v>150000</v>
      </c>
      <c r="E17" s="13">
        <f t="shared" si="0"/>
        <v>0.81229489553887646</v>
      </c>
    </row>
    <row r="18" spans="1:5" s="5" customFormat="1" ht="13.5" customHeight="1">
      <c r="A18" s="16">
        <v>13</v>
      </c>
      <c r="B18" s="18" t="s">
        <v>10</v>
      </c>
      <c r="C18" s="17">
        <f t="shared" si="1"/>
        <v>7380</v>
      </c>
      <c r="D18" s="13">
        <v>88560</v>
      </c>
      <c r="E18" s="13">
        <f t="shared" si="0"/>
        <v>0.47957890632615263</v>
      </c>
    </row>
    <row r="19" spans="1:5" s="5" customFormat="1" ht="13.5" customHeight="1">
      <c r="A19" s="16">
        <v>14</v>
      </c>
      <c r="B19" s="15" t="s">
        <v>9</v>
      </c>
      <c r="C19" s="14">
        <f t="shared" si="1"/>
        <v>1100</v>
      </c>
      <c r="D19" s="13">
        <v>13200</v>
      </c>
      <c r="E19" s="13">
        <f t="shared" si="0"/>
        <v>7.1481950807421132E-2</v>
      </c>
    </row>
    <row r="20" spans="1:5" s="5" customFormat="1" ht="25.5" customHeight="1">
      <c r="A20" s="16">
        <v>15</v>
      </c>
      <c r="B20" s="15" t="s">
        <v>8</v>
      </c>
      <c r="C20" s="14">
        <v>5000</v>
      </c>
      <c r="D20" s="13">
        <f>C20*12</f>
        <v>60000</v>
      </c>
      <c r="E20" s="13">
        <f t="shared" si="0"/>
        <v>0.32491795821555058</v>
      </c>
    </row>
    <row r="21" spans="1:5" s="5" customFormat="1" ht="13.5" customHeight="1">
      <c r="A21" s="16">
        <v>16</v>
      </c>
      <c r="B21" s="15" t="s">
        <v>7</v>
      </c>
      <c r="C21" s="14">
        <f t="shared" si="1"/>
        <v>583.33333333333337</v>
      </c>
      <c r="D21" s="13">
        <v>7000</v>
      </c>
      <c r="E21" s="13">
        <f>C21/15388.5</f>
        <v>3.7907095125147568E-2</v>
      </c>
    </row>
    <row r="22" spans="1:5" s="5" customFormat="1" ht="13.5" customHeight="1">
      <c r="A22" s="16">
        <v>17</v>
      </c>
      <c r="B22" s="15" t="s">
        <v>28</v>
      </c>
      <c r="C22" s="14">
        <v>15714</v>
      </c>
      <c r="D22" s="13">
        <f>C22*12</f>
        <v>188568</v>
      </c>
      <c r="E22" s="13">
        <f>C22/15388.5</f>
        <v>1.0211521590798323</v>
      </c>
    </row>
    <row r="23" spans="1:5" s="5" customFormat="1" ht="13.5" customHeight="1">
      <c r="A23" s="16">
        <v>18</v>
      </c>
      <c r="B23" s="15" t="s">
        <v>6</v>
      </c>
      <c r="C23" s="14">
        <f>D23/12</f>
        <v>-20000</v>
      </c>
      <c r="D23" s="13">
        <v>-240000</v>
      </c>
      <c r="E23" s="13">
        <f t="shared" si="0"/>
        <v>-1.2996718328622023</v>
      </c>
    </row>
    <row r="24" spans="1:5" s="5" customFormat="1" ht="13.5" customHeight="1">
      <c r="A24" s="35" t="s">
        <v>29</v>
      </c>
      <c r="B24" s="36"/>
      <c r="C24" s="12">
        <f>SUM(C6:C23)</f>
        <v>449729.94833333336</v>
      </c>
      <c r="D24" s="11">
        <f>C24*12</f>
        <v>5396759.3800000008</v>
      </c>
      <c r="E24" s="10">
        <f t="shared" si="0"/>
        <v>29.225067312170346</v>
      </c>
    </row>
    <row r="25" spans="1:5" s="5" customFormat="1" ht="13.5" customHeight="1">
      <c r="A25" s="37"/>
      <c r="B25" s="37"/>
      <c r="C25" s="9"/>
      <c r="D25" s="8"/>
      <c r="E25" s="8"/>
    </row>
    <row r="26" spans="1:5" s="5" customFormat="1" ht="13.5" customHeight="1">
      <c r="A26" s="38" t="s">
        <v>5</v>
      </c>
      <c r="B26" s="38"/>
      <c r="C26" s="8">
        <v>15376.1</v>
      </c>
      <c r="D26" s="8"/>
      <c r="E26" s="8"/>
    </row>
    <row r="27" spans="1:5" s="5" customFormat="1" ht="13.5" customHeight="1">
      <c r="A27" s="30"/>
      <c r="B27" s="31"/>
      <c r="C27" s="7"/>
    </row>
    <row r="28" spans="1:5" s="5" customFormat="1" ht="13.5" customHeight="1">
      <c r="A28" s="24" t="s">
        <v>4</v>
      </c>
      <c r="B28" s="24"/>
      <c r="C28" s="25"/>
      <c r="D28" s="25"/>
      <c r="E28" s="6">
        <f>E24</f>
        <v>29.225067312170346</v>
      </c>
    </row>
    <row r="29" spans="1:5" s="5" customFormat="1" ht="13.5" customHeight="1">
      <c r="A29" s="24" t="s">
        <v>3</v>
      </c>
      <c r="B29" s="24"/>
      <c r="C29" s="25"/>
      <c r="D29" s="25"/>
      <c r="E29" s="6">
        <v>4.5599999999999996</v>
      </c>
    </row>
    <row r="30" spans="1:5" s="5" customFormat="1" ht="13.5" customHeight="1"/>
    <row r="31" spans="1:5" ht="13.5" hidden="1" customHeight="1">
      <c r="B31" s="26" t="s">
        <v>2</v>
      </c>
      <c r="C31" s="27"/>
      <c r="D31" s="28"/>
    </row>
    <row r="32" spans="1:5" ht="21.75" hidden="1" customHeight="1">
      <c r="B32" s="4" t="s">
        <v>1</v>
      </c>
      <c r="C32" s="29" t="s">
        <v>0</v>
      </c>
      <c r="D32" s="29"/>
    </row>
    <row r="33" spans="2:4" ht="29.25" hidden="1" customHeight="1">
      <c r="B33" s="3"/>
      <c r="C33" s="23"/>
      <c r="D33" s="23"/>
    </row>
    <row r="34" spans="2:4" ht="27.75" hidden="1" customHeight="1">
      <c r="B34" s="3"/>
      <c r="C34" s="23"/>
      <c r="D34" s="23"/>
    </row>
    <row r="35" spans="2:4" ht="31.5" hidden="1" customHeight="1">
      <c r="B35" s="3"/>
      <c r="C35" s="23"/>
      <c r="D35" s="23"/>
    </row>
    <row r="36" spans="2:4" ht="26.25" hidden="1" customHeight="1">
      <c r="B36" s="1"/>
    </row>
    <row r="37" spans="2:4" ht="13.5" customHeight="1">
      <c r="B37" s="1"/>
    </row>
    <row r="38" spans="2:4" ht="13.5" customHeight="1">
      <c r="B38" s="1"/>
    </row>
    <row r="39" spans="2:4" ht="13.5" customHeight="1">
      <c r="B39" s="1"/>
    </row>
  </sheetData>
  <mergeCells count="13">
    <mergeCell ref="A27:B27"/>
    <mergeCell ref="A2:D2"/>
    <mergeCell ref="A3:D3"/>
    <mergeCell ref="A24:B24"/>
    <mergeCell ref="A25:B25"/>
    <mergeCell ref="A26:B26"/>
    <mergeCell ref="C35:D35"/>
    <mergeCell ref="A28:D28"/>
    <mergeCell ref="A29:D29"/>
    <mergeCell ref="B31:D31"/>
    <mergeCell ref="C32:D32"/>
    <mergeCell ref="C33:D33"/>
    <mergeCell ref="C34:D34"/>
  </mergeCells>
  <phoneticPr fontId="11" type="noConversion"/>
  <pageMargins left="0.74803149606299213" right="0.74803149606299213" top="0.35433070866141736" bottom="0.62992125984251968" header="0.27559055118110237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 ТСЖ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Ханенко</cp:lastModifiedBy>
  <dcterms:created xsi:type="dcterms:W3CDTF">2016-11-29T06:30:58Z</dcterms:created>
  <dcterms:modified xsi:type="dcterms:W3CDTF">2016-11-29T06:39:38Z</dcterms:modified>
</cp:coreProperties>
</file>